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P\Desktop\Vlaštovka - méněpráce a vícepráce\"/>
    </mc:Choice>
  </mc:AlternateContent>
  <xr:revisionPtr revIDLastSave="0" documentId="8_{341CE117-FFBF-47E0-96EE-0231698B4941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'001 01 Pol'!$A$1:$Y$25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 l="1"/>
  <c r="J50" i="1"/>
  <c r="J49" i="1"/>
  <c r="J51" i="1" s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E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HP</author>
  </authors>
  <commentList>
    <comment ref="S6" authorId="0" shapeId="0" xr:uid="{9A6C6D65-BE39-41FA-9912-408163DD200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A288649-2E45-47D1-B87E-FA2507E03F1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<sst xmlns="http://schemas.openxmlformats.org/spreadsheetml/2006/main" count="246" uniqueCount="134">
  <si>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</si>
  <si>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</si>
  <si>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</si>
  <si>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</si>
  <si>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</si>
  <si>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</si>
  <si>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</si>
  <si>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</si>
  <si>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</si>
  <si>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</si>
  <si>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</si>
  <si>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</si>
  <si>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</si>
  <si>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</si>
  <si>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</si>
  <si>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</si>
  <si>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</si>
  <si>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</si>
  <si>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</si>
  <si>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</si>
  <si>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</si>
  <si>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</si>
  <si>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</si>
  <si>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</si>
  <si>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</si>
  <si>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</si>
  <si>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</si>
  <si>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</si>
  <si>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</si>
  <si>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</si>
  <si>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</si>
  <si>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</si>
  <si>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</si>
  <si>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</si>
  <si>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</si>
  <si>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</si>
  <si>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</si>
  <si>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</si>
  <si>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</si>
  <si>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</si>
  <si>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</si>
  <si>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</si>
  <si>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</si>
  <si>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</si>
  <si>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MÉNĚPRÁCE</t>
  </si>
  <si>
    <t>001</t>
  </si>
  <si>
    <t>Podlahy změny</t>
  </si>
  <si>
    <t>Objekt:</t>
  </si>
  <si>
    <t>Rozpočet:</t>
  </si>
  <si>
    <t>2210</t>
  </si>
  <si>
    <t>Vlaštovka Hodonín</t>
  </si>
  <si>
    <t>Stavba</t>
  </si>
  <si>
    <t>Celkem za stavbu</t>
  </si>
  <si>
    <t>CZK</t>
  </si>
  <si>
    <t>Rekapitulace dílů</t>
  </si>
  <si>
    <t>Typ dílu</t>
  </si>
  <si>
    <t>771</t>
  </si>
  <si>
    <t>Podlahy z dlaždic a obklady</t>
  </si>
  <si>
    <t>775</t>
  </si>
  <si>
    <t>Podlahy vlysové a parketové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</si>
  <si>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</si>
  <si>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</si>
  <si>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</si>
  <si>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</si>
  <si>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</si>
  <si>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</si>
  <si>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</si>
  <si>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</si>
  <si>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</si>
  <si>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</si>
  <si>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</si>
  <si>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</si>
  <si>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</si>
  <si>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</si>
  <si>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</si>
  <si>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</si>
  <si>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</si>
  <si>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</si>
  <si>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</si>
  <si>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</si>
  <si>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</si>
  <si>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</si>
  <si>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</si>
  <si>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</si>
  <si>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</si>
  <si>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</si>
  <si>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</si>
  <si>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</si>
  <si>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</si>
  <si>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</si>
  <si>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771475014</t>
  </si>
  <si>
    <t>Montáž soklíků z dlaždic keramických výšky 100 mm, soklíků vodorovných, kladených do flexibilního tmele</t>
  </si>
  <si>
    <t>m</t>
  </si>
  <si>
    <t>RTS 23/ I</t>
  </si>
  <si>
    <t>Indiv</t>
  </si>
  <si>
    <t>Práce</t>
  </si>
  <si>
    <t>Běžná</t>
  </si>
  <si>
    <t>POL1_</t>
  </si>
  <si>
    <t>771479001</t>
  </si>
  <si>
    <t>Řezání dlaždic pro soklíky</t>
  </si>
  <si>
    <t>771575118</t>
  </si>
  <si>
    <t>Montáž podlah z dlaždic keramických 600 x 600 mm, režných nebo glazovaných, hladkých, kladených do flexibilního tmele</t>
  </si>
  <si>
    <t>m2</t>
  </si>
  <si>
    <t>771578011</t>
  </si>
  <si>
    <t>Zvláštní úpravy spár spára podlaha-stěna silikonem</t>
  </si>
  <si>
    <t>597642030X</t>
  </si>
  <si>
    <t>Dlažba 600/600 R10B – barevná žíhaná</t>
  </si>
  <si>
    <t>Vlastní</t>
  </si>
  <si>
    <t>Specifikace</t>
  </si>
  <si>
    <t>POL3_</t>
  </si>
  <si>
    <t>998771101</t>
  </si>
  <si>
    <t>Přesun hmot pro podlahy z dlaždic, výšky do 6 m</t>
  </si>
  <si>
    <t>t</t>
  </si>
  <si>
    <t>Přesun hmot</t>
  </si>
  <si>
    <t>POL7_</t>
  </si>
  <si>
    <t>775101101</t>
  </si>
  <si>
    <t>Příprava podkladu vysávání vlysových, parketových a lamelových podlah průmyslovým vysavačem</t>
  </si>
  <si>
    <t>775413040</t>
  </si>
  <si>
    <t>Podlahové soklíky nebo lišty montáž - bez dodávky lišt lepené,</t>
  </si>
  <si>
    <t>775511270</t>
  </si>
  <si>
    <t>Podlahy vlysové lepené montáž (položení) podlah - vlysy ve specifikaci do tmele (lepidla), širokých</t>
  </si>
  <si>
    <t>775592000</t>
  </si>
  <si>
    <t>Ostatní práce broušení dřevěných podlah hrubé+střední+jemné</t>
  </si>
  <si>
    <t>775599144</t>
  </si>
  <si>
    <t>Ostatní práce lak dřevěných podlah 1x základní + 2x lak, přebroušení</t>
  </si>
  <si>
    <t>61193291R</t>
  </si>
  <si>
    <t>dílec podlahový vlys; š = 100,0 mm; l = 1 000,0 mm; tl. 21,0 mm; dub; třída I.; spoj pero - drážka; pokládka celoplošně lepený způsob</t>
  </si>
  <si>
    <t>61416160</t>
  </si>
  <si>
    <t>lišta dub; bez nátěru; tl = 15,0 mm; š = 60 mm</t>
  </si>
  <si>
    <t>SPCM</t>
  </si>
  <si>
    <t>RTS 22/ II</t>
  </si>
  <si>
    <t>998775101</t>
  </si>
  <si>
    <t>Přesun hmot pro podlahy vlysové, výšky do 6 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</si>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</sst>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4"/>
  <sheetViews>
    <sheetView showGridLines="0" tabSelected="1" topLeftCell="B29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6" t="s">
        <v>24</v>
      </c>
      <c r="C2" s="117"/>
      <c r="D2" s="118" t="s">
        <v>49</v>
      </c>
      <c r="E2" s="119" t="s">
        <v>50</v>
      </c>
      <c r="F2" s="120"/>
      <c r="G2" s="120"/>
      <c r="H2" s="120"/>
      <c r="I2" s="120"/>
      <c r="J2" s="121"/>
      <c r="O2" s="1"/>
    </row>
    <row r="3" spans="1:15" ht="27" customHeight="1" x14ac:dyDescent="0.25">
      <c r="A3" s="2"/>
      <c r="B3" s="122" t="s">
        <v>47</v>
      </c>
      <c r="C3" s="117"/>
      <c r="D3" s="123" t="s">
        <v>45</v>
      </c>
      <c r="E3" s="124" t="s">
        <v>46</v>
      </c>
      <c r="F3" s="125"/>
      <c r="G3" s="125"/>
      <c r="H3" s="125"/>
      <c r="I3" s="125"/>
      <c r="J3" s="126"/>
    </row>
    <row r="4" spans="1:15" ht="23.25" customHeight="1" x14ac:dyDescent="0.25">
      <c r="A4" s="115">
        <v>397</v>
      </c>
      <c r="B4" s="127" t="s">
        <v>48</v>
      </c>
      <c r="C4" s="128"/>
      <c r="D4" s="129" t="s">
        <v>43</v>
      </c>
      <c r="E4" s="130" t="s">
        <v>44</v>
      </c>
      <c r="F4" s="131"/>
      <c r="G4" s="131"/>
      <c r="H4" s="131"/>
      <c r="I4" s="131"/>
      <c r="J4" s="132"/>
    </row>
    <row r="5" spans="1:15" ht="24" customHeight="1" x14ac:dyDescent="0.25">
      <c r="A5" s="2"/>
      <c r="B5" s="31" t="s">
        <v>23</v>
      </c>
      <c r="D5" s="96"/>
      <c r="E5" s="97"/>
      <c r="F5" s="97"/>
      <c r="G5" s="97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8"/>
      <c r="F6" s="98"/>
      <c r="G6" s="98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9"/>
      <c r="F7" s="100"/>
      <c r="G7" s="100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88"/>
      <c r="E11" s="88"/>
      <c r="F11" s="88"/>
      <c r="G11" s="88"/>
      <c r="H11" s="18" t="s">
        <v>42</v>
      </c>
      <c r="I11" s="22"/>
      <c r="J11" s="8"/>
    </row>
    <row r="12" spans="1:15" ht="15.75" customHeight="1" x14ac:dyDescent="0.25">
      <c r="A12" s="2"/>
      <c r="B12" s="28"/>
      <c r="C12" s="55"/>
      <c r="D12" s="93"/>
      <c r="E12" s="93"/>
      <c r="F12" s="93"/>
      <c r="G12" s="93"/>
      <c r="H12" s="18" t="s">
        <v>36</v>
      </c>
      <c r="I12" s="22"/>
      <c r="J12" s="8"/>
    </row>
    <row r="13" spans="1:15" ht="15.75" customHeight="1" x14ac:dyDescent="0.25">
      <c r="A13" s="2"/>
      <c r="B13" s="29"/>
      <c r="C13" s="56"/>
      <c r="D13" s="53"/>
      <c r="E13" s="94"/>
      <c r="F13" s="95"/>
      <c r="G13" s="95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9"/>
      <c r="H15" s="89"/>
      <c r="I15" s="89" t="s">
        <v>31</v>
      </c>
      <c r="J15" s="90"/>
    </row>
    <row r="16" spans="1:15" ht="23.25" customHeight="1" x14ac:dyDescent="0.25">
      <c r="A16" s="194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v>0</v>
      </c>
      <c r="J16" s="85"/>
    </row>
    <row r="17" spans="1:10" ht="23.25" customHeight="1" x14ac:dyDescent="0.25">
      <c r="A17" s="194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v>-229371.59</v>
      </c>
      <c r="J17" s="85"/>
    </row>
    <row r="18" spans="1:10" ht="23.25" customHeight="1" x14ac:dyDescent="0.25">
      <c r="A18" s="194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v>0</v>
      </c>
      <c r="J18" s="85"/>
    </row>
    <row r="19" spans="1:10" ht="23.25" customHeight="1" x14ac:dyDescent="0.25">
      <c r="A19" s="194" t="s">
        <v>60</v>
      </c>
      <c r="B19" s="38" t="s">
        <v>29</v>
      </c>
      <c r="C19" s="62"/>
      <c r="D19" s="63"/>
      <c r="E19" s="83"/>
      <c r="F19" s="84"/>
      <c r="G19" s="83"/>
      <c r="H19" s="84"/>
      <c r="I19" s="83">
        <v>0</v>
      </c>
      <c r="J19" s="85"/>
    </row>
    <row r="20" spans="1:10" ht="23.25" customHeight="1" x14ac:dyDescent="0.25">
      <c r="A20" s="194" t="s">
        <v>61</v>
      </c>
      <c r="B20" s="38" t="s">
        <v>30</v>
      </c>
      <c r="C20" s="62"/>
      <c r="D20" s="63"/>
      <c r="E20" s="83"/>
      <c r="F20" s="84"/>
      <c r="G20" s="83"/>
      <c r="H20" s="84"/>
      <c r="I20" s="83"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1"/>
      <c r="F21" s="92"/>
      <c r="G21" s="91"/>
      <c r="H21" s="92"/>
      <c r="I21" s="91">
        <f>SUM(I16:J20)</f>
        <v>-229371.59</v>
      </c>
      <c r="J21" s="106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13</v>
      </c>
      <c r="C23" s="62"/>
      <c r="D23" s="63"/>
      <c r="E23" s="67">
        <v>15</v>
      </c>
      <c r="F23" s="39" t="s">
        <v>0</v>
      </c>
      <c r="G23" s="104">
        <v>0</v>
      </c>
      <c r="H23" s="105"/>
      <c r="I23" s="105"/>
      <c r="J23" s="40" t="str">
        <f t="shared" ref="J23:J28" si="0">Mena</f>
        <v>CZK</v>
      </c>
    </row>
    <row r="24" spans="1:10" ht="23.25" customHeight="1" x14ac:dyDescent="0.25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102">
        <v>0</v>
      </c>
      <c r="H24" s="103"/>
      <c r="I24" s="103"/>
      <c r="J24" s="40" t="str">
        <f t="shared" si="0"/>
        <v>CZK</v>
      </c>
    </row>
    <row r="25" spans="1:10" ht="23.25" customHeight="1" x14ac:dyDescent="0.25">
      <c r="A25" s="2"/>
      <c r="B25" s="38" t="s">
        <v>15</v>
      </c>
      <c r="C25" s="62"/>
      <c r="D25" s="63"/>
      <c r="E25" s="67">
        <v>21</v>
      </c>
      <c r="F25" s="39" t="s">
        <v>0</v>
      </c>
      <c r="G25" s="104">
        <v>-229371.59</v>
      </c>
      <c r="H25" s="105"/>
      <c r="I25" s="105"/>
      <c r="J25" s="40" t="str">
        <f t="shared" si="0"/>
        <v>CZK</v>
      </c>
    </row>
    <row r="26" spans="1:10" ht="23.25" customHeight="1" x14ac:dyDescent="0.25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v>-48168.03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/>
      <c r="B27" s="31" t="s">
        <v>5</v>
      </c>
      <c r="C27" s="70"/>
      <c r="D27" s="71"/>
      <c r="E27" s="70"/>
      <c r="F27" s="16"/>
      <c r="G27" s="82"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3" t="s">
        <v>25</v>
      </c>
      <c r="C28" s="164"/>
      <c r="D28" s="164"/>
      <c r="E28" s="165"/>
      <c r="F28" s="166"/>
      <c r="G28" s="167">
        <v>-229371.59</v>
      </c>
      <c r="H28" s="168"/>
      <c r="I28" s="168"/>
      <c r="J28" s="169" t="str">
        <f t="shared" si="0"/>
        <v>CZK</v>
      </c>
    </row>
    <row r="29" spans="1:10" ht="27.75" customHeight="1" thickBot="1" x14ac:dyDescent="0.3">
      <c r="A29" s="2"/>
      <c r="B29" s="163" t="s">
        <v>37</v>
      </c>
      <c r="C29" s="170"/>
      <c r="D29" s="170"/>
      <c r="E29" s="170"/>
      <c r="F29" s="171"/>
      <c r="G29" s="167">
        <v>-277539.62</v>
      </c>
      <c r="H29" s="167"/>
      <c r="I29" s="167"/>
      <c r="J29" s="172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7"/>
      <c r="E34" s="108"/>
      <c r="G34" s="109"/>
      <c r="H34" s="110"/>
      <c r="I34" s="110"/>
      <c r="J34" s="25"/>
    </row>
    <row r="35" spans="1:10" ht="12.75" customHeight="1" x14ac:dyDescent="0.25">
      <c r="A35" s="2"/>
      <c r="B35" s="2"/>
      <c r="D35" s="101" t="s">
        <v>2</v>
      </c>
      <c r="E35" s="101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5" t="s">
        <v>17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hidden="1" customHeight="1" x14ac:dyDescent="0.25">
      <c r="A38" s="134" t="s">
        <v>39</v>
      </c>
      <c r="B38" s="139" t="s">
        <v>18</v>
      </c>
      <c r="C38" s="140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2" t="s">
        <v>1</v>
      </c>
      <c r="J38" s="143" t="s">
        <v>0</v>
      </c>
    </row>
    <row r="39" spans="1:10" ht="25.5" hidden="1" customHeight="1" x14ac:dyDescent="0.25">
      <c r="A39" s="134">
        <v>1</v>
      </c>
      <c r="B39" s="144" t="s">
        <v>51</v>
      </c>
      <c r="C39" s="145"/>
      <c r="D39" s="145"/>
      <c r="E39" s="145"/>
      <c r="F39" s="146">
        <v>0</v>
      </c>
      <c r="G39" s="147">
        <v>-229371.59</v>
      </c>
      <c r="H39" s="148">
        <v>-48168.03</v>
      </c>
      <c r="I39" s="148">
        <v>-277539.62</v>
      </c>
      <c r="J39" s="149">
        <f>IF(CenaCelkemVypocet=0,"",I39/CenaCelkemVypocet*100)</f>
        <v>100</v>
      </c>
    </row>
    <row r="40" spans="1:10" ht="25.5" hidden="1" customHeight="1" x14ac:dyDescent="0.25">
      <c r="A40" s="134">
        <v>2</v>
      </c>
      <c r="B40" s="150" t="s">
        <v>45</v>
      </c>
      <c r="C40" s="151" t="s">
        <v>46</v>
      </c>
      <c r="D40" s="151"/>
      <c r="E40" s="151"/>
      <c r="F40" s="152">
        <v>0</v>
      </c>
      <c r="G40" s="153">
        <v>-229371.59</v>
      </c>
      <c r="H40" s="153">
        <v>-48168.03</v>
      </c>
      <c r="I40" s="153">
        <v>-277539.62</v>
      </c>
      <c r="J40" s="154">
        <f>IF(CenaCelkemVypocet=0,"",I40/CenaCelkemVypocet*100)</f>
        <v>100</v>
      </c>
    </row>
    <row r="41" spans="1:10" ht="25.5" hidden="1" customHeight="1" x14ac:dyDescent="0.25">
      <c r="A41" s="134">
        <v>3</v>
      </c>
      <c r="B41" s="155" t="s">
        <v>43</v>
      </c>
      <c r="C41" s="145" t="s">
        <v>44</v>
      </c>
      <c r="D41" s="145"/>
      <c r="E41" s="145"/>
      <c r="F41" s="156">
        <v>0</v>
      </c>
      <c r="G41" s="148">
        <v>-229371.59</v>
      </c>
      <c r="H41" s="148">
        <v>-48168.03</v>
      </c>
      <c r="I41" s="148">
        <v>-277539.62</v>
      </c>
      <c r="J41" s="149">
        <f>IF(CenaCelkemVypocet=0,"",I41/CenaCelkemVypocet*100)</f>
        <v>100</v>
      </c>
    </row>
    <row r="42" spans="1:10" ht="25.5" hidden="1" customHeight="1" x14ac:dyDescent="0.25">
      <c r="A42" s="134"/>
      <c r="B42" s="157" t="s">
        <v>52</v>
      </c>
      <c r="C42" s="158"/>
      <c r="D42" s="158"/>
      <c r="E42" s="159"/>
      <c r="F42" s="160">
        <f>SUMIF(A39:A41,"=1",F39:F41)</f>
        <v>0</v>
      </c>
      <c r="G42" s="161">
        <f>SUMIF(A39:A41,"=1",G39:G41)</f>
        <v>-229371.59</v>
      </c>
      <c r="H42" s="161">
        <f>SUMIF(A39:A41,"=1",H39:H41)</f>
        <v>-48168.03</v>
      </c>
      <c r="I42" s="161">
        <f>SUMIF(A39:A41,"=1",I39:I41)</f>
        <v>-277539.62</v>
      </c>
      <c r="J42" s="162">
        <f>SUMIF(A39:A41,"=1",J39:J41)</f>
        <v>100</v>
      </c>
    </row>
    <row r="46" spans="1:10" ht="15.6" x14ac:dyDescent="0.3">
      <c r="B46" s="173" t="s">
        <v>54</v>
      </c>
    </row>
    <row r="48" spans="1:10" ht="25.5" customHeight="1" x14ac:dyDescent="0.25">
      <c r="A48" s="175"/>
      <c r="B48" s="178" t="s">
        <v>18</v>
      </c>
      <c r="C48" s="178" t="s">
        <v>6</v>
      </c>
      <c r="D48" s="179"/>
      <c r="E48" s="179"/>
      <c r="F48" s="180" t="s">
        <v>55</v>
      </c>
      <c r="G48" s="180"/>
      <c r="H48" s="180"/>
      <c r="I48" s="180" t="s">
        <v>31</v>
      </c>
      <c r="J48" s="180" t="s">
        <v>0</v>
      </c>
    </row>
    <row r="49" spans="1:10" ht="36.75" customHeight="1" x14ac:dyDescent="0.25">
      <c r="A49" s="176"/>
      <c r="B49" s="181" t="s">
        <v>56</v>
      </c>
      <c r="C49" s="182" t="s">
        <v>57</v>
      </c>
      <c r="D49" s="183"/>
      <c r="E49" s="183"/>
      <c r="F49" s="192" t="s">
        <v>27</v>
      </c>
      <c r="G49" s="184"/>
      <c r="H49" s="184"/>
      <c r="I49" s="184">
        <v>-116510.54</v>
      </c>
      <c r="J49" s="189">
        <f>IF(I51=0,"",I49/I51*100)</f>
        <v>50.795540982211442</v>
      </c>
    </row>
    <row r="50" spans="1:10" ht="36.75" customHeight="1" x14ac:dyDescent="0.25">
      <c r="A50" s="176"/>
      <c r="B50" s="181" t="s">
        <v>58</v>
      </c>
      <c r="C50" s="182" t="s">
        <v>59</v>
      </c>
      <c r="D50" s="183"/>
      <c r="E50" s="183"/>
      <c r="F50" s="192" t="s">
        <v>27</v>
      </c>
      <c r="G50" s="184"/>
      <c r="H50" s="184"/>
      <c r="I50" s="184">
        <v>-112861.05</v>
      </c>
      <c r="J50" s="189">
        <f>IF(I51=0,"",I50/I51*100)</f>
        <v>49.204459017788558</v>
      </c>
    </row>
    <row r="51" spans="1:10" ht="25.5" customHeight="1" x14ac:dyDescent="0.25">
      <c r="A51" s="177"/>
      <c r="B51" s="185" t="s">
        <v>1</v>
      </c>
      <c r="C51" s="186"/>
      <c r="D51" s="187"/>
      <c r="E51" s="187"/>
      <c r="F51" s="193"/>
      <c r="G51" s="188"/>
      <c r="H51" s="188"/>
      <c r="I51" s="188">
        <f>SUM(I49:I50)</f>
        <v>-229371.59</v>
      </c>
      <c r="J51" s="190">
        <f>SUM(J49:J50)</f>
        <v>100</v>
      </c>
    </row>
    <row r="52" spans="1:10" x14ac:dyDescent="0.25">
      <c r="F52" s="133"/>
      <c r="G52" s="133"/>
      <c r="H52" s="133"/>
      <c r="I52" s="133"/>
      <c r="J52" s="191"/>
    </row>
    <row r="53" spans="1:10" x14ac:dyDescent="0.25">
      <c r="F53" s="133"/>
      <c r="G53" s="133"/>
      <c r="H53" s="133"/>
      <c r="I53" s="133"/>
      <c r="J53" s="191"/>
    </row>
    <row r="54" spans="1:10" x14ac:dyDescent="0.25">
      <c r="F54" s="133"/>
      <c r="G54" s="133"/>
      <c r="H54" s="133"/>
      <c r="I54" s="133"/>
      <c r="J54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0:E50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11" t="s">
        <v>7</v>
      </c>
      <c r="B1" s="111"/>
      <c r="C1" s="112"/>
      <c r="D1" s="111"/>
      <c r="E1" s="111"/>
      <c r="F1" s="111"/>
      <c r="G1" s="111"/>
    </row>
    <row r="2" spans="1:7" ht="24.9" customHeight="1" x14ac:dyDescent="0.25">
      <c r="A2" s="50" t="s">
        <v>8</v>
      </c>
      <c r="B2" s="49"/>
      <c r="C2" s="113"/>
      <c r="D2" s="113"/>
      <c r="E2" s="113"/>
      <c r="F2" s="113"/>
      <c r="G2" s="114"/>
    </row>
    <row r="3" spans="1:7" ht="24.9" customHeight="1" x14ac:dyDescent="0.25">
      <c r="A3" s="50" t="s">
        <v>9</v>
      </c>
      <c r="B3" s="49"/>
      <c r="C3" s="113"/>
      <c r="D3" s="113"/>
      <c r="E3" s="113"/>
      <c r="F3" s="113"/>
      <c r="G3" s="114"/>
    </row>
    <row r="4" spans="1:7" ht="24.9" customHeight="1" x14ac:dyDescent="0.25">
      <c r="A4" s="50" t="s">
        <v>10</v>
      </c>
      <c r="B4" s="49"/>
      <c r="C4" s="113"/>
      <c r="D4" s="113"/>
      <c r="E4" s="113"/>
      <c r="F4" s="113"/>
      <c r="G4" s="114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F10EC-D429-44A5-B0A2-63FDEBD0382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x14ac:dyDescent="0.25"/>
  <cols>
    <col min="1" max="1" width="3.44140625" customWidth="1"/>
    <col min="2" max="2" width="12.6640625" style="174" customWidth="1"/>
    <col min="3" max="3" width="38.33203125" style="174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5" t="s">
        <v>7</v>
      </c>
      <c r="B1" s="195"/>
      <c r="C1" s="195"/>
      <c r="D1" s="195"/>
      <c r="E1" s="195"/>
      <c r="F1" s="195"/>
      <c r="G1" s="195"/>
      <c r="AG1" t="s">
        <v>62</v>
      </c>
    </row>
    <row r="2" spans="1:60" ht="25.05" customHeight="1" x14ac:dyDescent="0.25">
      <c r="A2" s="196" t="s">
        <v>8</v>
      </c>
      <c r="B2" s="49" t="s">
        <v>49</v>
      </c>
      <c r="C2" s="199" t="s">
        <v>50</v>
      </c>
      <c r="D2" s="197"/>
      <c r="E2" s="197"/>
      <c r="F2" s="197"/>
      <c r="G2" s="198"/>
      <c r="AG2" t="s">
        <v>63</v>
      </c>
    </row>
    <row r="3" spans="1:60" ht="25.05" customHeight="1" x14ac:dyDescent="0.25">
      <c r="A3" s="196" t="s">
        <v>9</v>
      </c>
      <c r="B3" s="49" t="s">
        <v>45</v>
      </c>
      <c r="C3" s="199" t="s">
        <v>46</v>
      </c>
      <c r="D3" s="197"/>
      <c r="E3" s="197"/>
      <c r="F3" s="197"/>
      <c r="G3" s="198"/>
      <c r="AC3" s="174" t="s">
        <v>63</v>
      </c>
      <c r="AG3" t="s">
        <v>64</v>
      </c>
    </row>
    <row r="4" spans="1:60" ht="25.05" customHeight="1" x14ac:dyDescent="0.25">
      <c r="A4" s="200" t="s">
        <v>10</v>
      </c>
      <c r="B4" s="201" t="s">
        <v>43</v>
      </c>
      <c r="C4" s="202" t="s">
        <v>44</v>
      </c>
      <c r="D4" s="203"/>
      <c r="E4" s="203"/>
      <c r="F4" s="203"/>
      <c r="G4" s="204"/>
      <c r="AG4" t="s">
        <v>65</v>
      </c>
    </row>
    <row r="5" spans="1:60" x14ac:dyDescent="0.25">
      <c r="D5" s="10"/>
    </row>
    <row r="6" spans="1:60" ht="39.6" x14ac:dyDescent="0.25">
      <c r="A6" s="206" t="s">
        <v>66</v>
      </c>
      <c r="B6" s="208" t="s">
        <v>67</v>
      </c>
      <c r="C6" s="208" t="s">
        <v>68</v>
      </c>
      <c r="D6" s="207" t="s">
        <v>69</v>
      </c>
      <c r="E6" s="206" t="s">
        <v>70</v>
      </c>
      <c r="F6" s="205" t="s">
        <v>71</v>
      </c>
      <c r="G6" s="206" t="s">
        <v>31</v>
      </c>
      <c r="H6" s="209" t="s">
        <v>32</v>
      </c>
      <c r="I6" s="209" t="s">
        <v>72</v>
      </c>
      <c r="J6" s="209" t="s">
        <v>33</v>
      </c>
      <c r="K6" s="209" t="s">
        <v>73</v>
      </c>
      <c r="L6" s="209" t="s">
        <v>74</v>
      </c>
      <c r="M6" s="209" t="s">
        <v>75</v>
      </c>
      <c r="N6" s="209" t="s">
        <v>76</v>
      </c>
      <c r="O6" s="209" t="s">
        <v>77</v>
      </c>
      <c r="P6" s="209" t="s">
        <v>78</v>
      </c>
      <c r="Q6" s="209" t="s">
        <v>79</v>
      </c>
      <c r="R6" s="209" t="s">
        <v>80</v>
      </c>
      <c r="S6" s="209" t="s">
        <v>81</v>
      </c>
      <c r="T6" s="209" t="s">
        <v>82</v>
      </c>
      <c r="U6" s="209" t="s">
        <v>83</v>
      </c>
      <c r="V6" s="209" t="s">
        <v>84</v>
      </c>
      <c r="W6" s="209" t="s">
        <v>85</v>
      </c>
      <c r="X6" s="209" t="s">
        <v>86</v>
      </c>
      <c r="Y6" s="209" t="s">
        <v>87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5">
      <c r="A8" s="217" t="s">
        <v>88</v>
      </c>
      <c r="B8" s="218" t="s">
        <v>56</v>
      </c>
      <c r="C8" s="235" t="s">
        <v>57</v>
      </c>
      <c r="D8" s="219"/>
      <c r="E8" s="220"/>
      <c r="F8" s="221"/>
      <c r="G8" s="222">
        <v>-116510.54</v>
      </c>
      <c r="H8" s="216"/>
      <c r="I8" s="216">
        <v>-60773.17</v>
      </c>
      <c r="J8" s="216"/>
      <c r="K8" s="216">
        <v>-55737.37</v>
      </c>
      <c r="L8" s="216"/>
      <c r="M8" s="216"/>
      <c r="N8" s="215"/>
      <c r="O8" s="215"/>
      <c r="P8" s="215"/>
      <c r="Q8" s="215"/>
      <c r="R8" s="216"/>
      <c r="S8" s="216"/>
      <c r="T8" s="216"/>
      <c r="U8" s="216"/>
      <c r="V8" s="216"/>
      <c r="W8" s="216"/>
      <c r="X8" s="216"/>
      <c r="Y8" s="216"/>
      <c r="AG8" t="s">
        <v>89</v>
      </c>
    </row>
    <row r="9" spans="1:60" ht="20.399999999999999" x14ac:dyDescent="0.25">
      <c r="A9" s="229">
        <v>1</v>
      </c>
      <c r="B9" s="230" t="s">
        <v>90</v>
      </c>
      <c r="C9" s="236" t="s">
        <v>91</v>
      </c>
      <c r="D9" s="231" t="s">
        <v>92</v>
      </c>
      <c r="E9" s="232">
        <v>-72.58</v>
      </c>
      <c r="F9" s="233">
        <v>133</v>
      </c>
      <c r="G9" s="234">
        <v>-9653.14</v>
      </c>
      <c r="H9" s="214">
        <v>12.99</v>
      </c>
      <c r="I9" s="214">
        <v>-942.81420000000003</v>
      </c>
      <c r="J9" s="214">
        <v>120.01</v>
      </c>
      <c r="K9" s="214">
        <v>-8710.3258000000005</v>
      </c>
      <c r="L9" s="214">
        <v>21</v>
      </c>
      <c r="M9" s="214">
        <v>-11680.2994</v>
      </c>
      <c r="N9" s="213">
        <v>3.2000000000000003E-4</v>
      </c>
      <c r="O9" s="213">
        <v>-2.3225600000000002E-2</v>
      </c>
      <c r="P9" s="213">
        <v>0</v>
      </c>
      <c r="Q9" s="213">
        <v>0</v>
      </c>
      <c r="R9" s="214"/>
      <c r="S9" s="214" t="s">
        <v>93</v>
      </c>
      <c r="T9" s="214" t="s">
        <v>94</v>
      </c>
      <c r="U9" s="214">
        <v>0.23599999999999999</v>
      </c>
      <c r="V9" s="214">
        <v>-17.128879999999999</v>
      </c>
      <c r="W9" s="214"/>
      <c r="X9" s="214" t="s">
        <v>95</v>
      </c>
      <c r="Y9" s="214" t="s">
        <v>96</v>
      </c>
      <c r="Z9" s="210"/>
      <c r="AA9" s="210"/>
      <c r="AB9" s="210"/>
      <c r="AC9" s="210"/>
      <c r="AD9" s="210"/>
      <c r="AE9" s="210"/>
      <c r="AF9" s="210"/>
      <c r="AG9" s="210" t="s">
        <v>97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x14ac:dyDescent="0.25">
      <c r="A10" s="229">
        <v>2</v>
      </c>
      <c r="B10" s="230" t="s">
        <v>98</v>
      </c>
      <c r="C10" s="236" t="s">
        <v>99</v>
      </c>
      <c r="D10" s="231" t="s">
        <v>92</v>
      </c>
      <c r="E10" s="232">
        <v>-72.58</v>
      </c>
      <c r="F10" s="233">
        <v>97</v>
      </c>
      <c r="G10" s="234">
        <v>-7040.26</v>
      </c>
      <c r="H10" s="214">
        <v>4.87</v>
      </c>
      <c r="I10" s="214">
        <v>-353.46460000000002</v>
      </c>
      <c r="J10" s="214">
        <v>92.13</v>
      </c>
      <c r="K10" s="214">
        <v>-6686.7953999999991</v>
      </c>
      <c r="L10" s="214">
        <v>21</v>
      </c>
      <c r="M10" s="214">
        <v>-8518.7146000000012</v>
      </c>
      <c r="N10" s="213">
        <v>0</v>
      </c>
      <c r="O10" s="213">
        <v>0</v>
      </c>
      <c r="P10" s="213">
        <v>0</v>
      </c>
      <c r="Q10" s="213">
        <v>0</v>
      </c>
      <c r="R10" s="214"/>
      <c r="S10" s="214" t="s">
        <v>93</v>
      </c>
      <c r="T10" s="214" t="s">
        <v>94</v>
      </c>
      <c r="U10" s="214">
        <v>0.154</v>
      </c>
      <c r="V10" s="214">
        <v>-11.17732</v>
      </c>
      <c r="W10" s="214"/>
      <c r="X10" s="214" t="s">
        <v>95</v>
      </c>
      <c r="Y10" s="214" t="s">
        <v>96</v>
      </c>
      <c r="Z10" s="210"/>
      <c r="AA10" s="210"/>
      <c r="AB10" s="210"/>
      <c r="AC10" s="210"/>
      <c r="AD10" s="210"/>
      <c r="AE10" s="210"/>
      <c r="AF10" s="210"/>
      <c r="AG10" s="210" t="s">
        <v>97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30.6" x14ac:dyDescent="0.25">
      <c r="A11" s="229">
        <v>3</v>
      </c>
      <c r="B11" s="230" t="s">
        <v>100</v>
      </c>
      <c r="C11" s="236" t="s">
        <v>101</v>
      </c>
      <c r="D11" s="231" t="s">
        <v>102</v>
      </c>
      <c r="E11" s="232">
        <v>-77.28</v>
      </c>
      <c r="F11" s="233">
        <v>640</v>
      </c>
      <c r="G11" s="234">
        <v>-49459.199999999997</v>
      </c>
      <c r="H11" s="214">
        <v>161.01</v>
      </c>
      <c r="I11" s="214">
        <v>-12442.852799999999</v>
      </c>
      <c r="J11" s="214">
        <v>478.99</v>
      </c>
      <c r="K11" s="214">
        <v>-37016.347200000004</v>
      </c>
      <c r="L11" s="214">
        <v>21</v>
      </c>
      <c r="M11" s="214">
        <v>-59845.631999999998</v>
      </c>
      <c r="N11" s="213">
        <v>8.5100000000000002E-3</v>
      </c>
      <c r="O11" s="213">
        <v>-0.65765280000000004</v>
      </c>
      <c r="P11" s="213">
        <v>0</v>
      </c>
      <c r="Q11" s="213">
        <v>0</v>
      </c>
      <c r="R11" s="214"/>
      <c r="S11" s="214" t="s">
        <v>93</v>
      </c>
      <c r="T11" s="214" t="s">
        <v>94</v>
      </c>
      <c r="U11" s="214">
        <v>1.3466</v>
      </c>
      <c r="V11" s="214">
        <v>-104.065248</v>
      </c>
      <c r="W11" s="214"/>
      <c r="X11" s="214" t="s">
        <v>95</v>
      </c>
      <c r="Y11" s="214" t="s">
        <v>96</v>
      </c>
      <c r="Z11" s="210"/>
      <c r="AA11" s="210"/>
      <c r="AB11" s="210"/>
      <c r="AC11" s="210"/>
      <c r="AD11" s="210"/>
      <c r="AE11" s="210"/>
      <c r="AF11" s="210"/>
      <c r="AG11" s="210" t="s">
        <v>97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x14ac:dyDescent="0.25">
      <c r="A12" s="229">
        <v>4</v>
      </c>
      <c r="B12" s="230" t="s">
        <v>103</v>
      </c>
      <c r="C12" s="236" t="s">
        <v>104</v>
      </c>
      <c r="D12" s="231" t="s">
        <v>92</v>
      </c>
      <c r="E12" s="232">
        <v>-71</v>
      </c>
      <c r="F12" s="233">
        <v>58</v>
      </c>
      <c r="G12" s="234">
        <v>-4118</v>
      </c>
      <c r="H12" s="214">
        <v>31.15</v>
      </c>
      <c r="I12" s="214">
        <v>-2211.65</v>
      </c>
      <c r="J12" s="214">
        <v>26.85</v>
      </c>
      <c r="K12" s="214">
        <v>-1906.3500000000001</v>
      </c>
      <c r="L12" s="214">
        <v>21</v>
      </c>
      <c r="M12" s="214">
        <v>-4982.78</v>
      </c>
      <c r="N12" s="213">
        <v>4.0000000000000003E-5</v>
      </c>
      <c r="O12" s="213">
        <v>-2.8400000000000001E-3</v>
      </c>
      <c r="P12" s="213">
        <v>0</v>
      </c>
      <c r="Q12" s="213">
        <v>0</v>
      </c>
      <c r="R12" s="214"/>
      <c r="S12" s="214" t="s">
        <v>93</v>
      </c>
      <c r="T12" s="214" t="s">
        <v>94</v>
      </c>
      <c r="U12" s="214">
        <v>7.0000000000000007E-2</v>
      </c>
      <c r="V12" s="214">
        <v>-4.9700000000000006</v>
      </c>
      <c r="W12" s="214"/>
      <c r="X12" s="214" t="s">
        <v>95</v>
      </c>
      <c r="Y12" s="214" t="s">
        <v>96</v>
      </c>
      <c r="Z12" s="210"/>
      <c r="AA12" s="210"/>
      <c r="AB12" s="210"/>
      <c r="AC12" s="210"/>
      <c r="AD12" s="210"/>
      <c r="AE12" s="210"/>
      <c r="AF12" s="210"/>
      <c r="AG12" s="210" t="s">
        <v>97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x14ac:dyDescent="0.25">
      <c r="A13" s="229">
        <v>5</v>
      </c>
      <c r="B13" s="230" t="s">
        <v>105</v>
      </c>
      <c r="C13" s="236" t="s">
        <v>106</v>
      </c>
      <c r="D13" s="231" t="s">
        <v>102</v>
      </c>
      <c r="E13" s="232">
        <v>-77.28</v>
      </c>
      <c r="F13" s="233">
        <v>580</v>
      </c>
      <c r="G13" s="234">
        <v>-44822.400000000001</v>
      </c>
      <c r="H13" s="214">
        <v>580</v>
      </c>
      <c r="I13" s="214">
        <v>-44822.400000000001</v>
      </c>
      <c r="J13" s="214">
        <v>0</v>
      </c>
      <c r="K13" s="214">
        <v>0</v>
      </c>
      <c r="L13" s="214">
        <v>21</v>
      </c>
      <c r="M13" s="214">
        <v>-54235.103999999999</v>
      </c>
      <c r="N13" s="213">
        <v>1.9199999999999998E-2</v>
      </c>
      <c r="O13" s="213">
        <v>-1.483776</v>
      </c>
      <c r="P13" s="213">
        <v>0</v>
      </c>
      <c r="Q13" s="213">
        <v>0</v>
      </c>
      <c r="R13" s="214"/>
      <c r="S13" s="214" t="s">
        <v>107</v>
      </c>
      <c r="T13" s="214" t="s">
        <v>94</v>
      </c>
      <c r="U13" s="214">
        <v>0</v>
      </c>
      <c r="V13" s="214">
        <v>0</v>
      </c>
      <c r="W13" s="214"/>
      <c r="X13" s="214" t="s">
        <v>108</v>
      </c>
      <c r="Y13" s="214" t="s">
        <v>96</v>
      </c>
      <c r="Z13" s="210"/>
      <c r="AA13" s="210"/>
      <c r="AB13" s="210"/>
      <c r="AC13" s="210"/>
      <c r="AD13" s="210"/>
      <c r="AE13" s="210"/>
      <c r="AF13" s="210"/>
      <c r="AG13" s="210" t="s">
        <v>109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x14ac:dyDescent="0.25">
      <c r="A14" s="229">
        <v>6</v>
      </c>
      <c r="B14" s="230" t="s">
        <v>110</v>
      </c>
      <c r="C14" s="236" t="s">
        <v>111</v>
      </c>
      <c r="D14" s="231" t="s">
        <v>112</v>
      </c>
      <c r="E14" s="232">
        <v>-2.1674899999999999</v>
      </c>
      <c r="F14" s="233">
        <v>654</v>
      </c>
      <c r="G14" s="234">
        <v>-1417.54</v>
      </c>
      <c r="H14" s="214">
        <v>0</v>
      </c>
      <c r="I14" s="214">
        <v>0</v>
      </c>
      <c r="J14" s="214">
        <v>654</v>
      </c>
      <c r="K14" s="214">
        <v>-1417.53846</v>
      </c>
      <c r="L14" s="214">
        <v>21</v>
      </c>
      <c r="M14" s="214">
        <v>-1715.2233999999999</v>
      </c>
      <c r="N14" s="213">
        <v>0</v>
      </c>
      <c r="O14" s="213">
        <v>0</v>
      </c>
      <c r="P14" s="213">
        <v>0</v>
      </c>
      <c r="Q14" s="213">
        <v>0</v>
      </c>
      <c r="R14" s="214"/>
      <c r="S14" s="214" t="s">
        <v>93</v>
      </c>
      <c r="T14" s="214" t="s">
        <v>94</v>
      </c>
      <c r="U14" s="214">
        <v>1.5980000000000001</v>
      </c>
      <c r="V14" s="214">
        <v>-3.4636490200000001</v>
      </c>
      <c r="W14" s="214"/>
      <c r="X14" s="214" t="s">
        <v>113</v>
      </c>
      <c r="Y14" s="214" t="s">
        <v>96</v>
      </c>
      <c r="Z14" s="210"/>
      <c r="AA14" s="210"/>
      <c r="AB14" s="210"/>
      <c r="AC14" s="210"/>
      <c r="AD14" s="210"/>
      <c r="AE14" s="210"/>
      <c r="AF14" s="210"/>
      <c r="AG14" s="210" t="s">
        <v>114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x14ac:dyDescent="0.25">
      <c r="A15" s="217" t="s">
        <v>88</v>
      </c>
      <c r="B15" s="218" t="s">
        <v>58</v>
      </c>
      <c r="C15" s="235" t="s">
        <v>59</v>
      </c>
      <c r="D15" s="219"/>
      <c r="E15" s="220"/>
      <c r="F15" s="221"/>
      <c r="G15" s="222">
        <v>-112861.05</v>
      </c>
      <c r="H15" s="216"/>
      <c r="I15" s="216">
        <v>-74559.210000000006</v>
      </c>
      <c r="J15" s="216"/>
      <c r="K15" s="216">
        <v>-38301.839999999997</v>
      </c>
      <c r="L15" s="216"/>
      <c r="M15" s="216"/>
      <c r="N15" s="215"/>
      <c r="O15" s="215"/>
      <c r="P15" s="215"/>
      <c r="Q15" s="215"/>
      <c r="R15" s="216"/>
      <c r="S15" s="216"/>
      <c r="T15" s="216"/>
      <c r="U15" s="216"/>
      <c r="V15" s="216"/>
      <c r="W15" s="216"/>
      <c r="X15" s="216"/>
      <c r="Y15" s="216"/>
      <c r="AG15" t="s">
        <v>89</v>
      </c>
    </row>
    <row r="16" spans="1:60" ht="20.399999999999999" x14ac:dyDescent="0.25">
      <c r="A16" s="229">
        <v>7</v>
      </c>
      <c r="B16" s="230" t="s">
        <v>115</v>
      </c>
      <c r="C16" s="236" t="s">
        <v>116</v>
      </c>
      <c r="D16" s="231" t="s">
        <v>102</v>
      </c>
      <c r="E16" s="232">
        <v>-37.81</v>
      </c>
      <c r="F16" s="233">
        <v>7</v>
      </c>
      <c r="G16" s="234">
        <v>-264.67</v>
      </c>
      <c r="H16" s="214">
        <v>0</v>
      </c>
      <c r="I16" s="214">
        <v>0</v>
      </c>
      <c r="J16" s="214">
        <v>7</v>
      </c>
      <c r="K16" s="214">
        <v>-264.67</v>
      </c>
      <c r="L16" s="214">
        <v>21</v>
      </c>
      <c r="M16" s="214">
        <v>-320.25069999999999</v>
      </c>
      <c r="N16" s="213">
        <v>0</v>
      </c>
      <c r="O16" s="213">
        <v>0</v>
      </c>
      <c r="P16" s="213">
        <v>0</v>
      </c>
      <c r="Q16" s="213">
        <v>0</v>
      </c>
      <c r="R16" s="214"/>
      <c r="S16" s="214" t="s">
        <v>93</v>
      </c>
      <c r="T16" s="214" t="s">
        <v>94</v>
      </c>
      <c r="U16" s="214">
        <v>1.6E-2</v>
      </c>
      <c r="V16" s="214">
        <v>-0.60496000000000005</v>
      </c>
      <c r="W16" s="214"/>
      <c r="X16" s="214" t="s">
        <v>95</v>
      </c>
      <c r="Y16" s="214" t="s">
        <v>96</v>
      </c>
      <c r="Z16" s="210"/>
      <c r="AA16" s="210"/>
      <c r="AB16" s="210"/>
      <c r="AC16" s="210"/>
      <c r="AD16" s="210"/>
      <c r="AE16" s="210"/>
      <c r="AF16" s="210"/>
      <c r="AG16" s="210" t="s">
        <v>97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20.399999999999999" x14ac:dyDescent="0.25">
      <c r="A17" s="229">
        <v>8</v>
      </c>
      <c r="B17" s="230" t="s">
        <v>117</v>
      </c>
      <c r="C17" s="236" t="s">
        <v>118</v>
      </c>
      <c r="D17" s="231" t="s">
        <v>92</v>
      </c>
      <c r="E17" s="232">
        <v>-21.2</v>
      </c>
      <c r="F17" s="233">
        <v>96</v>
      </c>
      <c r="G17" s="234">
        <v>-2035.2</v>
      </c>
      <c r="H17" s="214">
        <v>18.18</v>
      </c>
      <c r="I17" s="214">
        <v>-385.416</v>
      </c>
      <c r="J17" s="214">
        <v>77.819999999999993</v>
      </c>
      <c r="K17" s="214">
        <v>-1649.7839999999999</v>
      </c>
      <c r="L17" s="214">
        <v>21</v>
      </c>
      <c r="M17" s="214">
        <v>-2462.5920000000001</v>
      </c>
      <c r="N17" s="213">
        <v>6.0000000000000002E-5</v>
      </c>
      <c r="O17" s="213">
        <v>-1.2719999999999999E-3</v>
      </c>
      <c r="P17" s="213">
        <v>0</v>
      </c>
      <c r="Q17" s="213">
        <v>0</v>
      </c>
      <c r="R17" s="214"/>
      <c r="S17" s="214" t="s">
        <v>93</v>
      </c>
      <c r="T17" s="214" t="s">
        <v>94</v>
      </c>
      <c r="U17" s="214">
        <v>0.152</v>
      </c>
      <c r="V17" s="214">
        <v>-3.2223999999999999</v>
      </c>
      <c r="W17" s="214"/>
      <c r="X17" s="214" t="s">
        <v>95</v>
      </c>
      <c r="Y17" s="214" t="s">
        <v>96</v>
      </c>
      <c r="Z17" s="210"/>
      <c r="AA17" s="210"/>
      <c r="AB17" s="210"/>
      <c r="AC17" s="210"/>
      <c r="AD17" s="210"/>
      <c r="AE17" s="210"/>
      <c r="AF17" s="210"/>
      <c r="AG17" s="210" t="s">
        <v>97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ht="20.399999999999999" x14ac:dyDescent="0.25">
      <c r="A18" s="229">
        <v>9</v>
      </c>
      <c r="B18" s="230" t="s">
        <v>119</v>
      </c>
      <c r="C18" s="236" t="s">
        <v>120</v>
      </c>
      <c r="D18" s="231" t="s">
        <v>102</v>
      </c>
      <c r="E18" s="232">
        <v>-37.81</v>
      </c>
      <c r="F18" s="233">
        <v>649</v>
      </c>
      <c r="G18" s="234">
        <v>-24538.69</v>
      </c>
      <c r="H18" s="214">
        <v>222.76</v>
      </c>
      <c r="I18" s="214">
        <v>-8422.5555999999997</v>
      </c>
      <c r="J18" s="214">
        <v>426.24</v>
      </c>
      <c r="K18" s="214">
        <v>-16116.134400000001</v>
      </c>
      <c r="L18" s="214">
        <v>21</v>
      </c>
      <c r="M18" s="214">
        <v>-29691.814899999998</v>
      </c>
      <c r="N18" s="213">
        <v>1.32E-3</v>
      </c>
      <c r="O18" s="213">
        <v>-4.9909200000000001E-2</v>
      </c>
      <c r="P18" s="213">
        <v>0</v>
      </c>
      <c r="Q18" s="213">
        <v>0</v>
      </c>
      <c r="R18" s="214"/>
      <c r="S18" s="214" t="s">
        <v>93</v>
      </c>
      <c r="T18" s="214" t="s">
        <v>94</v>
      </c>
      <c r="U18" s="214">
        <v>0.83399999999999996</v>
      </c>
      <c r="V18" s="214">
        <v>-31.533540000000002</v>
      </c>
      <c r="W18" s="214"/>
      <c r="X18" s="214" t="s">
        <v>95</v>
      </c>
      <c r="Y18" s="214" t="s">
        <v>96</v>
      </c>
      <c r="Z18" s="210"/>
      <c r="AA18" s="210"/>
      <c r="AB18" s="210"/>
      <c r="AC18" s="210"/>
      <c r="AD18" s="210"/>
      <c r="AE18" s="210"/>
      <c r="AF18" s="210"/>
      <c r="AG18" s="210" t="s">
        <v>97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20.399999999999999" x14ac:dyDescent="0.25">
      <c r="A19" s="229">
        <v>10</v>
      </c>
      <c r="B19" s="230" t="s">
        <v>121</v>
      </c>
      <c r="C19" s="236" t="s">
        <v>122</v>
      </c>
      <c r="D19" s="231" t="s">
        <v>102</v>
      </c>
      <c r="E19" s="232">
        <v>-37.81</v>
      </c>
      <c r="F19" s="233">
        <v>232.5</v>
      </c>
      <c r="G19" s="234">
        <v>-8790.83</v>
      </c>
      <c r="H19" s="214">
        <v>21.93</v>
      </c>
      <c r="I19" s="214">
        <v>-829.17330000000004</v>
      </c>
      <c r="J19" s="214">
        <v>210.57</v>
      </c>
      <c r="K19" s="214">
        <v>-7961.6517000000003</v>
      </c>
      <c r="L19" s="214">
        <v>21</v>
      </c>
      <c r="M19" s="214">
        <v>-10636.9043</v>
      </c>
      <c r="N19" s="213">
        <v>1.0000000000000001E-5</v>
      </c>
      <c r="O19" s="213">
        <v>-3.7810000000000003E-4</v>
      </c>
      <c r="P19" s="213">
        <v>0</v>
      </c>
      <c r="Q19" s="213">
        <v>0</v>
      </c>
      <c r="R19" s="214"/>
      <c r="S19" s="214" t="s">
        <v>93</v>
      </c>
      <c r="T19" s="214" t="s">
        <v>94</v>
      </c>
      <c r="U19" s="214">
        <v>0.34</v>
      </c>
      <c r="V19" s="214">
        <v>-12.855400000000001</v>
      </c>
      <c r="W19" s="214"/>
      <c r="X19" s="214" t="s">
        <v>95</v>
      </c>
      <c r="Y19" s="214" t="s">
        <v>96</v>
      </c>
      <c r="Z19" s="210"/>
      <c r="AA19" s="210"/>
      <c r="AB19" s="210"/>
      <c r="AC19" s="210"/>
      <c r="AD19" s="210"/>
      <c r="AE19" s="210"/>
      <c r="AF19" s="210"/>
      <c r="AG19" s="210" t="s">
        <v>97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ht="20.399999999999999" x14ac:dyDescent="0.25">
      <c r="A20" s="229">
        <v>11</v>
      </c>
      <c r="B20" s="230" t="s">
        <v>123</v>
      </c>
      <c r="C20" s="236" t="s">
        <v>124</v>
      </c>
      <c r="D20" s="231" t="s">
        <v>102</v>
      </c>
      <c r="E20" s="232">
        <v>-39.93</v>
      </c>
      <c r="F20" s="233">
        <v>547</v>
      </c>
      <c r="G20" s="234">
        <v>-21841.71</v>
      </c>
      <c r="H20" s="214">
        <v>259.13</v>
      </c>
      <c r="I20" s="214">
        <v>-10347.0609</v>
      </c>
      <c r="J20" s="214">
        <v>287.87</v>
      </c>
      <c r="K20" s="214">
        <v>-11494.649100000001</v>
      </c>
      <c r="L20" s="214">
        <v>21</v>
      </c>
      <c r="M20" s="214">
        <v>-26428.469099999998</v>
      </c>
      <c r="N20" s="213">
        <v>3.5E-4</v>
      </c>
      <c r="O20" s="213">
        <v>-1.39755E-2</v>
      </c>
      <c r="P20" s="213">
        <v>0</v>
      </c>
      <c r="Q20" s="213">
        <v>0</v>
      </c>
      <c r="R20" s="214"/>
      <c r="S20" s="214" t="s">
        <v>93</v>
      </c>
      <c r="T20" s="214" t="s">
        <v>94</v>
      </c>
      <c r="U20" s="214">
        <v>0.56999999999999995</v>
      </c>
      <c r="V20" s="214">
        <v>-22.760099999999998</v>
      </c>
      <c r="W20" s="214"/>
      <c r="X20" s="214" t="s">
        <v>95</v>
      </c>
      <c r="Y20" s="214" t="s">
        <v>96</v>
      </c>
      <c r="Z20" s="210"/>
      <c r="AA20" s="210"/>
      <c r="AB20" s="210"/>
      <c r="AC20" s="210"/>
      <c r="AD20" s="210"/>
      <c r="AE20" s="210"/>
      <c r="AF20" s="210"/>
      <c r="AG20" s="210" t="s">
        <v>97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ht="30.6" x14ac:dyDescent="0.25">
      <c r="A21" s="229">
        <v>12</v>
      </c>
      <c r="B21" s="230" t="s">
        <v>125</v>
      </c>
      <c r="C21" s="236" t="s">
        <v>126</v>
      </c>
      <c r="D21" s="231" t="s">
        <v>102</v>
      </c>
      <c r="E21" s="232">
        <v>-40</v>
      </c>
      <c r="F21" s="233">
        <v>1350</v>
      </c>
      <c r="G21" s="234">
        <v>-54000</v>
      </c>
      <c r="H21" s="214">
        <v>1350</v>
      </c>
      <c r="I21" s="214">
        <v>-54000</v>
      </c>
      <c r="J21" s="214">
        <v>0</v>
      </c>
      <c r="K21" s="214">
        <v>0</v>
      </c>
      <c r="L21" s="214">
        <v>21</v>
      </c>
      <c r="M21" s="214">
        <v>-65340</v>
      </c>
      <c r="N21" s="213">
        <v>1.4999999999999999E-2</v>
      </c>
      <c r="O21" s="213">
        <v>-0.6</v>
      </c>
      <c r="P21" s="213">
        <v>0</v>
      </c>
      <c r="Q21" s="213">
        <v>0</v>
      </c>
      <c r="R21" s="214"/>
      <c r="S21" s="214" t="s">
        <v>107</v>
      </c>
      <c r="T21" s="214" t="s">
        <v>94</v>
      </c>
      <c r="U21" s="214">
        <v>0</v>
      </c>
      <c r="V21" s="214">
        <v>0</v>
      </c>
      <c r="W21" s="214"/>
      <c r="X21" s="214" t="s">
        <v>108</v>
      </c>
      <c r="Y21" s="214" t="s">
        <v>96</v>
      </c>
      <c r="Z21" s="210"/>
      <c r="AA21" s="210"/>
      <c r="AB21" s="210"/>
      <c r="AC21" s="210"/>
      <c r="AD21" s="210"/>
      <c r="AE21" s="210"/>
      <c r="AF21" s="210"/>
      <c r="AG21" s="210" t="s">
        <v>109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x14ac:dyDescent="0.25">
      <c r="A22" s="229">
        <v>13</v>
      </c>
      <c r="B22" s="230" t="s">
        <v>127</v>
      </c>
      <c r="C22" s="236" t="s">
        <v>128</v>
      </c>
      <c r="D22" s="231" t="s">
        <v>92</v>
      </c>
      <c r="E22" s="232">
        <v>-23</v>
      </c>
      <c r="F22" s="233">
        <v>25</v>
      </c>
      <c r="G22" s="234">
        <v>-575</v>
      </c>
      <c r="H22" s="214">
        <v>25</v>
      </c>
      <c r="I22" s="214">
        <v>-575</v>
      </c>
      <c r="J22" s="214">
        <v>0</v>
      </c>
      <c r="K22" s="214">
        <v>0</v>
      </c>
      <c r="L22" s="214">
        <v>21</v>
      </c>
      <c r="M22" s="214">
        <v>-695.75</v>
      </c>
      <c r="N22" s="213">
        <v>6.8999999999999997E-4</v>
      </c>
      <c r="O22" s="213">
        <v>-1.5869999999999999E-2</v>
      </c>
      <c r="P22" s="213">
        <v>0</v>
      </c>
      <c r="Q22" s="213">
        <v>0</v>
      </c>
      <c r="R22" s="214" t="s">
        <v>129</v>
      </c>
      <c r="S22" s="214" t="s">
        <v>130</v>
      </c>
      <c r="T22" s="214" t="s">
        <v>94</v>
      </c>
      <c r="U22" s="214">
        <v>0</v>
      </c>
      <c r="V22" s="214">
        <v>0</v>
      </c>
      <c r="W22" s="214"/>
      <c r="X22" s="214" t="s">
        <v>108</v>
      </c>
      <c r="Y22" s="214" t="s">
        <v>96</v>
      </c>
      <c r="Z22" s="210"/>
      <c r="AA22" s="210"/>
      <c r="AB22" s="210"/>
      <c r="AC22" s="210"/>
      <c r="AD22" s="210"/>
      <c r="AE22" s="210"/>
      <c r="AF22" s="210"/>
      <c r="AG22" s="210" t="s">
        <v>109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x14ac:dyDescent="0.25">
      <c r="A23" s="223">
        <v>14</v>
      </c>
      <c r="B23" s="224" t="s">
        <v>131</v>
      </c>
      <c r="C23" s="237" t="s">
        <v>132</v>
      </c>
      <c r="D23" s="225" t="s">
        <v>112</v>
      </c>
      <c r="E23" s="226">
        <v>-0.68140000000000001</v>
      </c>
      <c r="F23" s="227">
        <v>1196</v>
      </c>
      <c r="G23" s="228">
        <v>-814.95</v>
      </c>
      <c r="H23" s="214">
        <v>0</v>
      </c>
      <c r="I23" s="214">
        <v>0</v>
      </c>
      <c r="J23" s="214">
        <v>1196</v>
      </c>
      <c r="K23" s="214">
        <v>-814.95439999999996</v>
      </c>
      <c r="L23" s="214">
        <v>21</v>
      </c>
      <c r="M23" s="214">
        <v>-986.08950000000004</v>
      </c>
      <c r="N23" s="213">
        <v>0</v>
      </c>
      <c r="O23" s="213">
        <v>0</v>
      </c>
      <c r="P23" s="213">
        <v>0</v>
      </c>
      <c r="Q23" s="213">
        <v>0</v>
      </c>
      <c r="R23" s="214"/>
      <c r="S23" s="214" t="s">
        <v>93</v>
      </c>
      <c r="T23" s="214" t="s">
        <v>94</v>
      </c>
      <c r="U23" s="214">
        <v>2.4009999999999998</v>
      </c>
      <c r="V23" s="214">
        <v>-1.6360413999999999</v>
      </c>
      <c r="W23" s="214"/>
      <c r="X23" s="214" t="s">
        <v>113</v>
      </c>
      <c r="Y23" s="214" t="s">
        <v>96</v>
      </c>
      <c r="Z23" s="210"/>
      <c r="AA23" s="210"/>
      <c r="AB23" s="210"/>
      <c r="AC23" s="210"/>
      <c r="AD23" s="210"/>
      <c r="AE23" s="210"/>
      <c r="AF23" s="210"/>
      <c r="AG23" s="210" t="s">
        <v>114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x14ac:dyDescent="0.25">
      <c r="A24" s="3"/>
      <c r="B24" s="4"/>
      <c r="C24" s="238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AE24">
        <v>15</v>
      </c>
      <c r="AF24">
        <v>21</v>
      </c>
      <c r="AG24" t="s">
        <v>74</v>
      </c>
    </row>
    <row r="25" spans="1:60" x14ac:dyDescent="0.25">
      <c r="C25" s="239"/>
      <c r="D25" s="10"/>
      <c r="AG25" t="s">
        <v>133</v>
      </c>
    </row>
    <row r="26" spans="1:60" x14ac:dyDescent="0.25">
      <c r="D26" s="10"/>
    </row>
    <row r="27" spans="1:60" x14ac:dyDescent="0.25">
      <c r="D27" s="10"/>
    </row>
    <row r="28" spans="1:60" x14ac:dyDescent="0.25">
      <c r="D28" s="10"/>
    </row>
    <row r="29" spans="1:60" x14ac:dyDescent="0.25">
      <c r="D29" s="10"/>
    </row>
    <row r="30" spans="1:60" x14ac:dyDescent="0.25">
      <c r="D30" s="10"/>
    </row>
    <row r="31" spans="1:60" x14ac:dyDescent="0.25">
      <c r="D31" s="10"/>
    </row>
    <row r="32" spans="1:60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'001 01 Pol'!Názvy_tisku</vt:lpstr>
      <vt:lpstr>oadresa</vt:lpstr>
      <vt:lpstr>Stavba!Objednatel</vt:lpstr>
      <vt:lpstr>Stavba!Objekt</vt:lpstr>
      <vt:lpstr>'001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2019-03-19T12:27:02Z</cp:lastPrinted>
  <dcterms:created xsi:type="dcterms:W3CDTF">2009-04-08T07:15:50Z</dcterms:created>
  <dcterms:modified xsi:type="dcterms:W3CDTF">2023-03-10T10:30:29Z</dcterms:modified>
</cp:coreProperties>
</file>